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S - Accountancy\Accountancy\Audit and Asset Management\Car Parks\YE Statements - LG Transparency Data\"/>
    </mc:Choice>
  </mc:AlternateContent>
  <bookViews>
    <workbookView xWindow="0" yWindow="0" windowWidth="28800" windowHeight="1181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20" i="1" l="1"/>
  <c r="B11" i="1"/>
  <c r="B10" i="1"/>
  <c r="B9" i="1" l="1"/>
  <c r="B8" i="1"/>
  <c r="B12" i="1" l="1"/>
  <c r="B22" i="1"/>
  <c r="E9" i="1" l="1"/>
  <c r="E8" i="1"/>
  <c r="E10" i="1"/>
  <c r="E16" i="1"/>
  <c r="E20" i="1" s="1"/>
  <c r="E25" i="1" s="1"/>
  <c r="E12" i="1" l="1"/>
  <c r="E22" i="1" l="1"/>
  <c r="E26" i="1"/>
  <c r="E27" i="1" s="1"/>
</calcChain>
</file>

<file path=xl/sharedStrings.xml><?xml version="1.0" encoding="utf-8"?>
<sst xmlns="http://schemas.openxmlformats.org/spreadsheetml/2006/main" count="27" uniqueCount="24">
  <si>
    <t>Car Parking end of year Statement for year ending 31st March 2023</t>
  </si>
  <si>
    <t>Car Parks</t>
  </si>
  <si>
    <t>Enforcement</t>
  </si>
  <si>
    <t>PCN's issued for year 4143</t>
  </si>
  <si>
    <t>Expenditure</t>
  </si>
  <si>
    <t>£</t>
  </si>
  <si>
    <t>Staffing costs</t>
  </si>
  <si>
    <t>Central Processing unit</t>
  </si>
  <si>
    <t>Maintenance</t>
  </si>
  <si>
    <t>External charges</t>
  </si>
  <si>
    <t>External charges (Electricity, NNDR &amp; Drainage)</t>
  </si>
  <si>
    <t>Enforcement contractor</t>
  </si>
  <si>
    <t>Consumables ( Paper permits etc..)</t>
  </si>
  <si>
    <t>NSL Adjustments</t>
  </si>
  <si>
    <t>Income</t>
  </si>
  <si>
    <t>Other income</t>
  </si>
  <si>
    <t xml:space="preserve">Payment of PCN's </t>
  </si>
  <si>
    <t>Long stay permits</t>
  </si>
  <si>
    <t>Pay and Display</t>
  </si>
  <si>
    <t>Rents</t>
  </si>
  <si>
    <t>End of year balance</t>
  </si>
  <si>
    <t xml:space="preserve">Total income Car parks and Enforcement </t>
  </si>
  <si>
    <t>Total expenditure Car parks and Enforcement</t>
  </si>
  <si>
    <t xml:space="preserve">End of year balance parking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</si>
</sst>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 applyFont="1"/>
    <xf numFmtId="0" fontId="1" fillId="0" borderId="0" xfId="1"/>
    <xf numFmtId="0" fontId="2" fillId="0" borderId="0" xfId="1" applyFont="1"/>
    <xf numFmtId="4" fontId="1" fillId="0" borderId="0" xfId="1" applyNumberFormat="1"/>
    <xf numFmtId="4" fontId="1" fillId="0" borderId="1" xfId="1" applyNumberFormat="1" applyBorder="1"/>
    <xf numFmtId="4" fontId="1" fillId="0" borderId="0" xfId="1" applyNumberFormat="1" applyBorder="1"/>
    <xf numFmtId="0" fontId="1" fillId="0" borderId="1" xfId="1" applyBorder="1"/>
    <xf numFmtId="4" fontId="1" fillId="0" borderId="0" xfId="1" applyNumberFormat="1" applyAlignment="1">
      <alignment horizontal="right"/>
    </xf>
    <xf numFmtId="4" fontId="1" fillId="0" borderId="0" xfId="1" applyNumberFormat="1" applyFill="1"/>
    <xf numFmtId="4" fontId="1" fillId="0" borderId="1" xfId="1" applyNumberForma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%20Transparency%20-%20Parking%20Data%20April%2022%20-%20March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Parking Data April 22-March 23"/>
      <sheetName val=" GBCPL Enquiry"/>
      <sheetName val="External 22-23"/>
      <sheetName val="Year 22-23 from NCC"/>
    </sheetNames>
    <sheetDataSet>
      <sheetData sheetId="0"/>
      <sheetData sheetId="1"/>
      <sheetData sheetId="2">
        <row r="10">
          <cell r="K10">
            <v>23275.01</v>
          </cell>
        </row>
        <row r="11">
          <cell r="K11">
            <v>79930.14</v>
          </cell>
        </row>
        <row r="12">
          <cell r="K12">
            <v>103753.49</v>
          </cell>
        </row>
        <row r="13">
          <cell r="K13">
            <v>0</v>
          </cell>
        </row>
        <row r="47">
          <cell r="I47">
            <v>-245</v>
          </cell>
        </row>
        <row r="49">
          <cell r="I49">
            <v>-18358.080000000002</v>
          </cell>
        </row>
        <row r="50">
          <cell r="I50">
            <v>-72134.429999999993</v>
          </cell>
        </row>
        <row r="51">
          <cell r="I51">
            <v>-250</v>
          </cell>
        </row>
      </sheetData>
      <sheetData sheetId="3"/>
      <sheetData sheetId="4">
        <row r="17">
          <cell r="C17">
            <v>24402.27</v>
          </cell>
          <cell r="D17">
            <v>6421.65</v>
          </cell>
          <cell r="E17">
            <v>47620.51</v>
          </cell>
          <cell r="F17">
            <v>107726.33000000002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C22" sqref="C22"/>
    </sheetView>
  </sheetViews>
  <sheetFormatPr defaultRowHeight="15.5" x14ac:dyDescent="0.35"/>
  <cols>
    <col min="1" max="1" width="42.53515625" customWidth="1"/>
    <col min="2" max="2" width="12.84375" customWidth="1"/>
    <col min="4" max="4" width="20.3046875" bestFit="1" customWidth="1"/>
    <col min="5" max="5" width="11.53515625" customWidth="1"/>
  </cols>
  <sheetData>
    <row r="1" spans="1:5" x14ac:dyDescent="0.35">
      <c r="A1" s="1" t="s">
        <v>0</v>
      </c>
      <c r="B1" s="2"/>
      <c r="C1" s="2"/>
      <c r="D1" s="2"/>
      <c r="E1" s="2"/>
    </row>
    <row r="4" spans="1:5" x14ac:dyDescent="0.35">
      <c r="A4" s="3" t="s">
        <v>1</v>
      </c>
      <c r="B4" s="2"/>
      <c r="C4" s="2"/>
      <c r="D4" s="3" t="s">
        <v>2</v>
      </c>
      <c r="E4" s="1" t="s">
        <v>3</v>
      </c>
    </row>
    <row r="6" spans="1:5" x14ac:dyDescent="0.35">
      <c r="A6" s="2" t="s">
        <v>4</v>
      </c>
      <c r="B6" s="2" t="s">
        <v>5</v>
      </c>
      <c r="C6" s="2"/>
      <c r="D6" s="2" t="s">
        <v>4</v>
      </c>
      <c r="E6" s="2" t="s">
        <v>5</v>
      </c>
    </row>
    <row r="8" spans="1:5" x14ac:dyDescent="0.35">
      <c r="A8" s="2" t="s">
        <v>6</v>
      </c>
      <c r="B8" s="9">
        <f>'[1] GBCPL Enquiry'!K10</f>
        <v>23275.01</v>
      </c>
      <c r="C8" s="2"/>
      <c r="D8" s="2" t="s">
        <v>7</v>
      </c>
      <c r="E8" s="4">
        <f>'[1]Year 22-23 from NCC'!C17</f>
        <v>24402.27</v>
      </c>
    </row>
    <row r="9" spans="1:5" x14ac:dyDescent="0.35">
      <c r="A9" s="2" t="s">
        <v>8</v>
      </c>
      <c r="B9" s="9">
        <f>'[1] GBCPL Enquiry'!K11</f>
        <v>79930.14</v>
      </c>
      <c r="C9" s="2"/>
      <c r="D9" s="2" t="s">
        <v>9</v>
      </c>
      <c r="E9" s="4">
        <f>'[1]Year 22-23 from NCC'!D17</f>
        <v>6421.65</v>
      </c>
    </row>
    <row r="10" spans="1:5" x14ac:dyDescent="0.35">
      <c r="A10" s="2" t="s">
        <v>10</v>
      </c>
      <c r="B10" s="9">
        <f>'[1] GBCPL Enquiry'!K12</f>
        <v>103753.49</v>
      </c>
      <c r="C10" s="2"/>
      <c r="D10" s="2" t="s">
        <v>11</v>
      </c>
      <c r="E10" s="4">
        <f>'[1]Year 22-23 from NCC'!E17</f>
        <v>47620.51</v>
      </c>
    </row>
    <row r="11" spans="1:5" x14ac:dyDescent="0.35">
      <c r="A11" s="2" t="s">
        <v>12</v>
      </c>
      <c r="B11" s="10">
        <f>'[1] GBCPL Enquiry'!K13</f>
        <v>0</v>
      </c>
      <c r="C11" s="2"/>
      <c r="D11" s="1" t="s">
        <v>13</v>
      </c>
      <c r="E11" s="5"/>
    </row>
    <row r="12" spans="1:5" x14ac:dyDescent="0.35">
      <c r="A12" s="2"/>
      <c r="B12" s="4">
        <f>SUM(B8:B11)</f>
        <v>206958.64</v>
      </c>
      <c r="C12" s="2"/>
      <c r="D12" s="2"/>
      <c r="E12" s="6">
        <f>SUM(E8:E11)</f>
        <v>78444.429999999993</v>
      </c>
    </row>
    <row r="13" spans="1:5" x14ac:dyDescent="0.35">
      <c r="A13" s="2"/>
      <c r="B13" s="4"/>
      <c r="C13" s="2"/>
      <c r="D13" s="2"/>
      <c r="E13" s="6"/>
    </row>
    <row r="14" spans="1:5" x14ac:dyDescent="0.35">
      <c r="A14" s="2" t="s">
        <v>14</v>
      </c>
      <c r="B14" s="2"/>
      <c r="C14" s="2"/>
      <c r="D14" s="2" t="s">
        <v>14</v>
      </c>
      <c r="E14" s="2"/>
    </row>
    <row r="16" spans="1:5" x14ac:dyDescent="0.35">
      <c r="A16" s="2" t="s">
        <v>15</v>
      </c>
      <c r="B16" s="4">
        <f>'[1] GBCPL Enquiry'!I47</f>
        <v>-245</v>
      </c>
      <c r="C16" s="2"/>
      <c r="D16" s="2" t="s">
        <v>16</v>
      </c>
      <c r="E16" s="4">
        <f>-'[1]Year 22-23 from NCC'!F17</f>
        <v>-107726.33000000002</v>
      </c>
    </row>
    <row r="17" spans="1:5" x14ac:dyDescent="0.35">
      <c r="A17" s="2" t="s">
        <v>17</v>
      </c>
      <c r="B17" s="4">
        <f>'[1] GBCPL Enquiry'!I49</f>
        <v>-18358.080000000002</v>
      </c>
      <c r="C17" s="2"/>
      <c r="D17" s="2"/>
      <c r="E17" s="2"/>
    </row>
    <row r="18" spans="1:5" x14ac:dyDescent="0.35">
      <c r="A18" s="2" t="s">
        <v>18</v>
      </c>
      <c r="B18" s="4">
        <f>'[1] GBCPL Enquiry'!I50</f>
        <v>-72134.429999999993</v>
      </c>
      <c r="C18" s="2"/>
      <c r="D18" s="2"/>
      <c r="E18" s="2"/>
    </row>
    <row r="19" spans="1:5" x14ac:dyDescent="0.35">
      <c r="A19" s="2" t="s">
        <v>19</v>
      </c>
      <c r="B19" s="5">
        <f>'[1] GBCPL Enquiry'!I51</f>
        <v>-250</v>
      </c>
      <c r="C19" s="2"/>
      <c r="D19" s="2"/>
      <c r="E19" s="7"/>
    </row>
    <row r="20" spans="1:5" x14ac:dyDescent="0.35">
      <c r="A20" s="2"/>
      <c r="B20" s="4">
        <f>SUM(B16:B19)</f>
        <v>-90987.51</v>
      </c>
      <c r="C20" s="2"/>
      <c r="D20" s="2"/>
      <c r="E20" s="4">
        <f>SUM(E16:E19)</f>
        <v>-107726.33000000002</v>
      </c>
    </row>
    <row r="22" spans="1:5" x14ac:dyDescent="0.35">
      <c r="A22" s="2" t="s">
        <v>20</v>
      </c>
      <c r="B22" s="4">
        <f>B12+B20</f>
        <v>115971.13000000002</v>
      </c>
      <c r="C22" s="2"/>
      <c r="D22" s="2"/>
      <c r="E22" s="8">
        <f>E12+E20</f>
        <v>-29281.900000000023</v>
      </c>
    </row>
    <row r="25" spans="1:5" x14ac:dyDescent="0.35">
      <c r="A25" s="2" t="s">
        <v>21</v>
      </c>
      <c r="B25" s="2"/>
      <c r="C25" s="2"/>
      <c r="D25" s="2"/>
      <c r="E25" s="4">
        <f>B20+E20</f>
        <v>-198713.84000000003</v>
      </c>
    </row>
    <row r="26" spans="1:5" x14ac:dyDescent="0.35">
      <c r="A26" s="2" t="s">
        <v>22</v>
      </c>
      <c r="B26" s="2"/>
      <c r="C26" s="2"/>
      <c r="D26" s="2"/>
      <c r="E26" s="4">
        <f>B12+E12</f>
        <v>285403.07</v>
      </c>
    </row>
    <row r="27" spans="1:5" ht="21.75" customHeight="1" x14ac:dyDescent="0.35">
      <c r="A27" s="2" t="s">
        <v>23</v>
      </c>
      <c r="B27" s="2"/>
      <c r="C27" s="2"/>
      <c r="D27" s="2"/>
      <c r="E27" s="4">
        <f>SUM(E25:E26)</f>
        <v>86689.229999999981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Gedling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Nicholson</dc:creator>
  <cp:lastModifiedBy>Alison Nicholson</cp:lastModifiedBy>
  <dcterms:created xsi:type="dcterms:W3CDTF">2023-06-22T14:55:53Z</dcterms:created>
  <dcterms:modified xsi:type="dcterms:W3CDTF">2023-06-22T14:59:33Z</dcterms:modified>
</cp:coreProperties>
</file>